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0826サイト掲載用ファイル\1.観光BCP作成ガイドのダウンロード\飲食\"/>
    </mc:Choice>
  </mc:AlternateContent>
  <bookViews>
    <workbookView xWindow="0" yWindow="0" windowWidth="28800" windowHeight="12450" activeTab="2"/>
  </bookViews>
  <sheets>
    <sheet name="使い方" sheetId="7" r:id="rId1"/>
    <sheet name="入力シート" sheetId="5" r:id="rId2"/>
    <sheet name="試算例" sheetId="6"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5" l="1"/>
  <c r="F3" i="6"/>
  <c r="F3" i="5"/>
  <c r="H20" i="5"/>
  <c r="E20" i="5"/>
  <c r="D20" i="5"/>
  <c r="I19" i="5"/>
  <c r="F19" i="5"/>
  <c r="I18" i="5"/>
  <c r="F18" i="5"/>
  <c r="I17" i="5"/>
  <c r="F17" i="5"/>
  <c r="I16" i="5"/>
  <c r="F16" i="5"/>
  <c r="I15" i="5"/>
  <c r="F15" i="5"/>
  <c r="I14" i="5"/>
  <c r="F14" i="5"/>
  <c r="I13" i="5"/>
  <c r="F13" i="5"/>
  <c r="I12" i="5"/>
  <c r="F12" i="5"/>
  <c r="I11" i="5"/>
  <c r="F11" i="5"/>
  <c r="H7" i="5"/>
  <c r="H9" i="5" s="1"/>
  <c r="E7" i="5"/>
  <c r="E9" i="5" s="1"/>
  <c r="D7" i="5"/>
  <c r="I8" i="5" s="1"/>
  <c r="I6" i="5"/>
  <c r="F6" i="5"/>
  <c r="I5" i="5"/>
  <c r="F5" i="5"/>
  <c r="I15" i="6"/>
  <c r="F15" i="6"/>
  <c r="I12" i="6"/>
  <c r="F12" i="6"/>
  <c r="H20" i="6"/>
  <c r="E20" i="6"/>
  <c r="I19" i="6"/>
  <c r="F19" i="6"/>
  <c r="I18" i="6"/>
  <c r="F18" i="6"/>
  <c r="I17" i="6"/>
  <c r="F17" i="6"/>
  <c r="I16" i="6"/>
  <c r="F16" i="6"/>
  <c r="I14" i="6"/>
  <c r="F14" i="6"/>
  <c r="I13" i="6"/>
  <c r="F13" i="6"/>
  <c r="H7" i="6"/>
  <c r="H9" i="6" s="1"/>
  <c r="E7" i="6"/>
  <c r="E9" i="6" s="1"/>
  <c r="D7" i="6"/>
  <c r="I6" i="6"/>
  <c r="F6" i="6"/>
  <c r="I5" i="6"/>
  <c r="F5" i="6"/>
  <c r="F20" i="5" l="1"/>
  <c r="I20" i="5"/>
  <c r="F7" i="5"/>
  <c r="I7" i="5"/>
  <c r="I9" i="5" s="1"/>
  <c r="D21" i="5"/>
  <c r="D22" i="5" s="1"/>
  <c r="F9" i="5"/>
  <c r="F8" i="5"/>
  <c r="D8" i="6"/>
  <c r="I8" i="6" s="1"/>
  <c r="I11" i="6"/>
  <c r="I20" i="6" s="1"/>
  <c r="D20" i="6"/>
  <c r="F20" i="6" s="1"/>
  <c r="F7" i="6"/>
  <c r="I7" i="6"/>
  <c r="F11" i="6"/>
  <c r="F21" i="5" l="1"/>
  <c r="F22" i="5" s="1"/>
  <c r="I3" i="5" s="1"/>
  <c r="I21" i="5"/>
  <c r="F8" i="6"/>
  <c r="I9" i="6"/>
  <c r="I21" i="6" s="1"/>
  <c r="D9" i="6"/>
  <c r="I22" i="5" l="1"/>
  <c r="F9" i="6"/>
  <c r="F21" i="6" s="1"/>
  <c r="F22" i="6" s="1"/>
  <c r="I3" i="6" s="1"/>
  <c r="I22" i="6" s="1"/>
  <c r="D21" i="6"/>
  <c r="D22" i="6" s="1"/>
</calcChain>
</file>

<file path=xl/sharedStrings.xml><?xml version="1.0" encoding="utf-8"?>
<sst xmlns="http://schemas.openxmlformats.org/spreadsheetml/2006/main" count="162" uniqueCount="92">
  <si>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</si>
  <si>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</si>
  <si>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</si>
  <si>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</si>
  <si>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</si>
  <si>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</si>
  <si>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</si>
  <si>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</si>
  <si>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</si>
  <si>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(b)売掛金・クレジット</t>
    <rPh sb="3" eb="5">
      <t>ウリカケ</t>
    </rPh>
    <rPh sb="5" eb="6">
      <t>キン</t>
    </rPh>
    <phoneticPr fontId="1"/>
  </si>
  <si>
    <t>(a)売上金(現金)</t>
    <rPh sb="3" eb="5">
      <t>ウリアゲ</t>
    </rPh>
    <rPh sb="5" eb="6">
      <t>キン</t>
    </rPh>
    <rPh sb="7" eb="9">
      <t>ゲンキン</t>
    </rPh>
    <phoneticPr fontId="1"/>
  </si>
  <si>
    <t>(c)売上計</t>
    <rPh sb="1" eb="3">
      <t>ウリアゲ</t>
    </rPh>
    <rPh sb="3" eb="4">
      <t>ケイ</t>
    </rPh>
    <phoneticPr fontId="1"/>
  </si>
  <si>
    <t>(d)仕入（買掛金支払）</t>
    <rPh sb="3" eb="5">
      <t>シイレ</t>
    </rPh>
    <rPh sb="6" eb="9">
      <t>カイカケキン</t>
    </rPh>
    <rPh sb="9" eb="11">
      <t>シハライ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</si>
  <si>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</si>
  <si>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</si>
  <si>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</si>
  <si>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</si>
  <si>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</si>
  <si>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</si>
  <si>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</si>
  <si>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</si>
  <si>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</si>
  <si>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(a)売上金：主事業が中断されている間でも込める当月内売上金（継続事業・不動産収入など）</t>
    <rPh sb="3" eb="5">
      <t>ウリアゲ</t>
    </rPh>
    <rPh sb="5" eb="6">
      <t>キン</t>
    </rPh>
    <rPh sb="7" eb="8">
      <t>シュ</t>
    </rPh>
    <rPh sb="24" eb="26">
      <t>トウゲツ</t>
    </rPh>
    <rPh sb="26" eb="27">
      <t>ナイ</t>
    </rPh>
    <rPh sb="27" eb="29">
      <t>ウリアゲ</t>
    </rPh>
    <rPh sb="29" eb="30">
      <t>キン</t>
    </rPh>
    <rPh sb="31" eb="33">
      <t>ケイゾク</t>
    </rPh>
    <rPh sb="33" eb="35">
      <t>ジギョウ</t>
    </rPh>
    <phoneticPr fontId="1"/>
  </si>
  <si>
    <t>(b)売掛金：前月以前に発生した売り上げの分が遅れて入金されるもの（クレジットカード、電子決済入金を含む）</t>
    <rPh sb="43" eb="47">
      <t>デンシケッサイ</t>
    </rPh>
    <rPh sb="47" eb="49">
      <t>ニュウキン</t>
    </rPh>
    <rPh sb="50" eb="51">
      <t>フク</t>
    </rPh>
    <phoneticPr fontId="1"/>
  </si>
  <si>
    <t>(c)売上計：(a)+(b)</t>
    <rPh sb="1" eb="3">
      <t>ウリアゲ</t>
    </rPh>
    <rPh sb="5" eb="6">
      <t>ケイ</t>
    </rPh>
    <phoneticPr fontId="1"/>
  </si>
  <si>
    <t>(d)仕入（買掛金支払）：前月以前に仕入れた食材等の当月の支払い、及び当月の現金仕入れ</t>
    <rPh sb="3" eb="5">
      <t>シイレ</t>
    </rPh>
    <rPh sb="6" eb="9">
      <t>カイカケキン</t>
    </rPh>
    <rPh sb="9" eb="11">
      <t>シハライ</t>
    </rPh>
    <rPh sb="13" eb="15">
      <t>ゼンゲツ</t>
    </rPh>
    <rPh sb="15" eb="17">
      <t>イゼン</t>
    </rPh>
    <rPh sb="18" eb="20">
      <t>シイ</t>
    </rPh>
    <rPh sb="22" eb="24">
      <t>ショクザイ</t>
    </rPh>
    <rPh sb="24" eb="25">
      <t>トウ</t>
    </rPh>
    <rPh sb="26" eb="28">
      <t>トウゲツ</t>
    </rPh>
    <rPh sb="29" eb="31">
      <t>シハラ</t>
    </rPh>
    <rPh sb="33" eb="34">
      <t>オヨ</t>
    </rPh>
    <rPh sb="35" eb="37">
      <t>トウゲツ</t>
    </rPh>
    <rPh sb="38" eb="40">
      <t>ゲンキン</t>
    </rPh>
    <rPh sb="40" eb="42">
      <t>シイ</t>
    </rPh>
    <phoneticPr fontId="1"/>
  </si>
  <si>
    <t>(A)</t>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</si>
  <si>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</si>
  <si>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</si>
  <si>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</si>
  <si>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</si>
  <si>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</si>
  <si>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(g)地代家賃</t>
    <rPh sb="3" eb="5">
      <t>チダイ</t>
    </rPh>
    <rPh sb="5" eb="7">
      <t>ヤチン</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</si>
  <si>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</si>
  <si>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</si>
  <si>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</si>
  <si>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</si>
  <si>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</si>
  <si>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</si>
  <si>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</si>
  <si>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(g)施設の借地料、建物・設備・備品の賃料・リース料</t>
    <rPh sb="13" eb="15">
      <t>セツビ</t>
    </rPh>
    <rPh sb="16" eb="18">
      <t>ビヒン</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</si>
  <si>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</si>
  <si>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</si>
  <si>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</si>
  <si>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</si>
  <si>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</si>
  <si>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</si>
  <si>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(j)営業費：販売促進、販売手数料等</t>
    <rPh sb="3" eb="6">
      <t>エイギョウヒ</t>
    </rPh>
    <rPh sb="7" eb="11">
      <t>ハンバイソクシン</t>
    </rPh>
    <rPh sb="12" eb="17">
      <t>ハンバイテスウリョウ</t>
    </rPh>
    <rPh sb="17" eb="18">
      <t>トウ</t>
    </rPh>
    <phoneticPr fontId="1"/>
  </si>
  <si>
    <t>通常月の金額の解説</t>
    <rPh sb="0" eb="3">
      <t>ツウジョウゲツ</t>
    </rPh>
    <rPh sb="4" eb="6">
      <t>キンガク</t>
    </rPh>
    <rPh sb="7" eb="9">
      <t>カイセツ</t>
    </rPh>
    <phoneticPr fontId="1"/>
  </si>
  <si>
    <t>当月入金される売上の月平均</t>
    <rPh sb="0" eb="2">
      <t>トウゲツ</t>
    </rPh>
    <rPh sb="2" eb="4">
      <t>ニュウキン</t>
    </rPh>
    <rPh sb="7" eb="9">
      <t>ウリアゲ</t>
    </rPh>
    <rPh sb="10" eb="13">
      <t>ツキヘイキン</t>
    </rPh>
    <phoneticPr fontId="1"/>
  </si>
  <si>
    <t>各月の売掛金・クレジットの平均入金額（売上計上は前月以前のもの）</t>
    <rPh sb="0" eb="2">
      <t>カクゲツ</t>
    </rPh>
    <rPh sb="3" eb="6">
      <t>ウリカケキン</t>
    </rPh>
    <rPh sb="13" eb="15">
      <t>ヘイキン</t>
    </rPh>
    <rPh sb="15" eb="18">
      <t>ニュウキンガク</t>
    </rPh>
    <rPh sb="19" eb="23">
      <t>ウリアゲケイジョウ</t>
    </rPh>
    <rPh sb="24" eb="26">
      <t>ゼンゲツ</t>
    </rPh>
    <rPh sb="26" eb="28">
      <t>イゼン</t>
    </rPh>
    <phoneticPr fontId="1"/>
  </si>
  <si>
    <t>売上計：(a)+(b)</t>
    <phoneticPr fontId="1"/>
  </si>
  <si>
    <t>前月以前に仕入れた食材等の支払い及び現金仕入れの平均額</t>
    <rPh sb="24" eb="27">
      <t>ヘイキンガク</t>
    </rPh>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</si>
  <si>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</si>
  <si>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</si>
  <si>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</si>
  <si>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</si>
  <si>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</si>
  <si>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</si>
  <si>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１カ月目</t>
    <rPh sb="3" eb="4">
      <t>メ</t>
    </rPh>
    <phoneticPr fontId="1"/>
  </si>
  <si>
    <t>２カ月目</t>
    <rPh sb="3" eb="4">
      <t>メ</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</si>
  <si>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</si>
  <si>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</si>
  <si>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</si>
  <si>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</si>
  <si>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</si>
  <si>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</si>
  <si>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</si>
  <si>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</si>
  <si>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</si>
  <si>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</si>
  <si>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</si>
  <si>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t>(A)</t>
  </si>
  <si>
    <t>通常月</t>
  </si>
  <si>
    <t>増減</t>
  </si>
  <si>
    <t>危機後</t>
  </si>
  <si>
    <t>(a)売上金(現金)</t>
  </si>
  <si>
    <t>(b)売掛金・クレジット</t>
  </si>
  <si>
    <t>(c)売上計</t>
  </si>
  <si>
    <t>(d)仕入（買掛金支払）</t>
  </si>
  <si>
    <t>(B)売上総利益</t>
  </si>
  <si>
    <t>調整可能額</t>
  </si>
  <si>
    <t>(e)人件費</t>
  </si>
  <si>
    <t>(f)社会保険費</t>
  </si>
  <si>
    <t>(g)地代家賃</t>
  </si>
  <si>
    <t>(h)光熱水費</t>
  </si>
  <si>
    <t>(i)租税公課</t>
  </si>
  <si>
    <t>(j)営業費</t>
  </si>
  <si>
    <t>(k)他買掛金</t>
  </si>
  <si>
    <t>(m)支払い利息</t>
  </si>
  <si>
    <t>(n)借入金返済</t>
  </si>
  <si>
    <t>(C)支出計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</si>
</sst>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sz val="11"/>
      <color theme="1"/>
      <name val="BIZ UDPゴシック"/>
      <family val="3"/>
      <charset val="128"/>
    </font>
    <font>
      <sz val="11"/>
      <color theme="0"/>
      <name val="BIZ UDPゴシック"/>
      <family val="3"/>
      <charset val="128"/>
    </font>
    <font>
      <b/>
      <sz val="14"/>
      <color theme="1"/>
      <name val="BIZ UDPゴシック"/>
      <family val="3"/>
      <charset val="128"/>
    </font>
    <font>
      <sz val="12"/>
      <color theme="1"/>
      <name val="BIZ UDPゴシック"/>
      <family val="3"/>
      <charset val="128"/>
    </font>
    <font>
      <sz val="10"/>
      <color theme="1"/>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3">
    <xf numFmtId="0" fontId="0" fillId="0" borderId="0" xfId="0">
      <alignment vertical="center"/>
    </xf>
    <xf numFmtId="0" fontId="0" fillId="0" borderId="0" xfId="0" applyAlignment="1">
      <alignment vertical="center" wrapText="1"/>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0" fontId="4" fillId="0" borderId="12" xfId="0" applyFont="1" applyFill="1" applyBorder="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2" fillId="0" borderId="14"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1"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2" borderId="1" xfId="0" applyNumberFormat="1" applyFont="1" applyFill="1" applyBorder="1">
      <alignment vertical="center"/>
    </xf>
    <xf numFmtId="176" fontId="4" fillId="0" borderId="12" xfId="0" applyNumberFormat="1" applyFont="1" applyFill="1" applyBorder="1" applyAlignment="1">
      <alignment horizontal="left" vertical="center"/>
    </xf>
    <xf numFmtId="0" fontId="0" fillId="0" borderId="0" xfId="0" applyAlignment="1">
      <alignment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176" fontId="2" fillId="0" borderId="14" xfId="1" applyNumberFormat="1" applyFont="1" applyFill="1" applyBorder="1">
      <alignment vertical="center"/>
    </xf>
    <xf numFmtId="176" fontId="4" fillId="2" borderId="8" xfId="0" applyNumberFormat="1" applyFont="1" applyFill="1" applyBorder="1">
      <alignment vertical="center"/>
    </xf>
    <xf numFmtId="0" fontId="7" fillId="0" borderId="0" xfId="0" applyFont="1">
      <alignment vertical="center"/>
    </xf>
    <xf numFmtId="0" fontId="7" fillId="0" borderId="0" xfId="0" applyFont="1" applyAlignment="1">
      <alignment vertical="center"/>
    </xf>
    <xf numFmtId="0" fontId="8" fillId="3" borderId="0" xfId="0" applyFont="1" applyFill="1" applyBorder="1" applyAlignment="1">
      <alignment horizontal="center" vertical="center"/>
    </xf>
    <xf numFmtId="0" fontId="7" fillId="4" borderId="0" xfId="0" applyFont="1" applyFill="1" applyBorder="1">
      <alignment vertical="center"/>
    </xf>
    <xf numFmtId="0" fontId="9"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176" fontId="7" fillId="0" borderId="0" xfId="1" applyNumberFormat="1" applyFo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view="pageBreakPreview" zoomScaleNormal="100" zoomScaleSheetLayoutView="100" workbookViewId="0">
      <selection activeCell="B11" sqref="B11"/>
    </sheetView>
  </sheetViews>
  <sheetFormatPr defaultColWidth="9" defaultRowHeight="13.5" x14ac:dyDescent="0.15"/>
  <cols>
    <col min="1" max="1" width="9" style="73"/>
    <col min="2" max="2" width="91.25" style="78" customWidth="1"/>
    <col min="3" max="16384" width="9" style="73"/>
  </cols>
  <sheetData>
    <row r="2" spans="2:2" ht="16.5" x14ac:dyDescent="0.15">
      <c r="B2" s="77" t="s">
        <v>61</v>
      </c>
    </row>
    <row r="4" spans="2:2" ht="54" x14ac:dyDescent="0.15">
      <c r="B4" s="78" t="s">
        <v>62</v>
      </c>
    </row>
    <row r="7" spans="2:2" ht="16.5" x14ac:dyDescent="0.15">
      <c r="B7" s="77" t="s">
        <v>63</v>
      </c>
    </row>
    <row r="9" spans="2:2" ht="35.1" customHeight="1" x14ac:dyDescent="0.15">
      <c r="B9" s="79" t="s">
        <v>64</v>
      </c>
    </row>
    <row r="11" spans="2:2" ht="24" x14ac:dyDescent="0.15">
      <c r="B11" s="80" t="s">
        <v>65</v>
      </c>
    </row>
    <row r="13" spans="2:2" ht="69" customHeight="1" x14ac:dyDescent="0.15">
      <c r="B13" s="81" t="s">
        <v>66</v>
      </c>
    </row>
    <row r="15" spans="2:2" ht="35.1" customHeight="1" x14ac:dyDescent="0.15">
      <c r="B15" s="79" t="s">
        <v>67</v>
      </c>
    </row>
    <row r="17" spans="2:2" ht="35.1" customHeight="1" x14ac:dyDescent="0.15">
      <c r="B17" s="79" t="s">
        <v>68</v>
      </c>
    </row>
    <row r="19" spans="2:2" ht="35.1" customHeight="1" x14ac:dyDescent="0.15">
      <c r="B19" s="79" t="s">
        <v>69</v>
      </c>
    </row>
    <row r="20" spans="2:2" ht="14.25" customHeight="1" x14ac:dyDescent="0.15"/>
    <row r="21" spans="2:2" ht="56.25" customHeight="1" x14ac:dyDescent="0.15">
      <c r="B21" s="79" t="s">
        <v>70</v>
      </c>
    </row>
    <row r="23" spans="2:2" ht="35.1" customHeight="1" x14ac:dyDescent="0.15">
      <c r="B23" s="79"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workbookViewId="0">
      <selection activeCell="G25" sqref="G25"/>
    </sheetView>
  </sheetViews>
  <sheetFormatPr defaultRowHeight="13.5" x14ac:dyDescent="0.15"/>
  <cols>
    <col min="3" max="3" width="23.875" customWidth="1"/>
    <col min="4" max="4" width="14.625" customWidth="1"/>
    <col min="5" max="5" width="14.625" style="13" customWidth="1"/>
    <col min="6" max="6" width="14.625" customWidth="1"/>
    <col min="7" max="7" width="22.75" customWidth="1"/>
    <col min="8" max="9" width="14.625" customWidth="1"/>
  </cols>
  <sheetData>
    <row r="1" spans="2:9" ht="14.25" thickBot="1" x14ac:dyDescent="0.2"/>
    <row r="2" spans="2:9" ht="20.100000000000001" customHeight="1" thickBot="1" x14ac:dyDescent="0.2">
      <c r="B2" s="3"/>
      <c r="C2" s="83" t="s">
        <v>59</v>
      </c>
      <c r="D2" s="84"/>
      <c r="E2" s="84"/>
      <c r="F2" s="85"/>
      <c r="G2" s="83" t="s">
        <v>60</v>
      </c>
      <c r="H2" s="86"/>
      <c r="I2" s="85"/>
    </row>
    <row r="3" spans="2:9" ht="20.100000000000001" customHeight="1" thickBot="1" x14ac:dyDescent="0.2">
      <c r="B3" s="4" t="s">
        <v>2</v>
      </c>
      <c r="C3" s="53" t="s">
        <v>72</v>
      </c>
      <c r="D3" s="48"/>
      <c r="E3" s="14"/>
      <c r="F3" s="25">
        <f>D3</f>
        <v>0</v>
      </c>
      <c r="G3" s="61" t="s">
        <v>72</v>
      </c>
      <c r="H3" s="26"/>
      <c r="I3" s="25">
        <f>F22</f>
        <v>0</v>
      </c>
    </row>
    <row r="4" spans="2:9" ht="20.100000000000001" customHeight="1" thickBot="1" x14ac:dyDescent="0.2">
      <c r="B4" s="90" t="s">
        <v>13</v>
      </c>
      <c r="C4" s="2"/>
      <c r="D4" s="26" t="s">
        <v>73</v>
      </c>
      <c r="E4" s="15" t="s">
        <v>74</v>
      </c>
      <c r="F4" s="27" t="s">
        <v>75</v>
      </c>
      <c r="G4" s="28"/>
      <c r="H4" s="29" t="s">
        <v>74</v>
      </c>
      <c r="I4" s="27"/>
    </row>
    <row r="5" spans="2:9" ht="20.100000000000001" customHeight="1" x14ac:dyDescent="0.15">
      <c r="B5" s="91"/>
      <c r="C5" s="7" t="s">
        <v>76</v>
      </c>
      <c r="D5" s="22"/>
      <c r="E5" s="16"/>
      <c r="F5" s="30">
        <f>D5+E5</f>
        <v>0</v>
      </c>
      <c r="G5" s="31" t="s">
        <v>76</v>
      </c>
      <c r="H5" s="16"/>
      <c r="I5" s="16">
        <f>D5+H5</f>
        <v>0</v>
      </c>
    </row>
    <row r="6" spans="2:9" ht="20.100000000000001" customHeight="1" x14ac:dyDescent="0.15">
      <c r="B6" s="91"/>
      <c r="C6" s="8" t="s">
        <v>77</v>
      </c>
      <c r="D6" s="23"/>
      <c r="E6" s="17">
        <v>0</v>
      </c>
      <c r="F6" s="32">
        <f>D6+E6</f>
        <v>0</v>
      </c>
      <c r="G6" s="33" t="s">
        <v>77</v>
      </c>
      <c r="H6" s="17"/>
      <c r="I6" s="17">
        <f t="shared" ref="I6:I8" si="0">D6+H6</f>
        <v>0</v>
      </c>
    </row>
    <row r="7" spans="2:9" ht="20.100000000000001" customHeight="1" thickBot="1" x14ac:dyDescent="0.2">
      <c r="B7" s="91"/>
      <c r="C7" s="9" t="s">
        <v>78</v>
      </c>
      <c r="D7" s="24">
        <f>D5+D6</f>
        <v>0</v>
      </c>
      <c r="E7" s="18">
        <f>E5+E6</f>
        <v>0</v>
      </c>
      <c r="F7" s="34">
        <f>D7+E7</f>
        <v>0</v>
      </c>
      <c r="G7" s="35" t="s">
        <v>78</v>
      </c>
      <c r="H7" s="18">
        <f>H5+H6</f>
        <v>0</v>
      </c>
      <c r="I7" s="18">
        <f t="shared" si="0"/>
        <v>0</v>
      </c>
    </row>
    <row r="8" spans="2:9" ht="20.100000000000001" customHeight="1" thickBot="1" x14ac:dyDescent="0.2">
      <c r="B8" s="91"/>
      <c r="C8" s="21" t="s">
        <v>79</v>
      </c>
      <c r="D8" s="24">
        <v>0</v>
      </c>
      <c r="E8" s="47"/>
      <c r="F8" s="25">
        <f>D8+E8</f>
        <v>0</v>
      </c>
      <c r="G8" s="21" t="s">
        <v>79</v>
      </c>
      <c r="H8" s="47"/>
      <c r="I8" s="47">
        <f t="shared" si="0"/>
        <v>0</v>
      </c>
    </row>
    <row r="9" spans="2:9" ht="20.100000000000001" customHeight="1" thickBot="1" x14ac:dyDescent="0.2">
      <c r="B9" s="92"/>
      <c r="C9" s="49" t="s">
        <v>80</v>
      </c>
      <c r="D9" s="60">
        <f>D7-D8</f>
        <v>0</v>
      </c>
      <c r="E9" s="50">
        <f>E7-E8</f>
        <v>0</v>
      </c>
      <c r="F9" s="51">
        <f>D9+E9</f>
        <v>0</v>
      </c>
      <c r="G9" s="49" t="s">
        <v>80</v>
      </c>
      <c r="H9" s="50">
        <f>H7-H8</f>
        <v>0</v>
      </c>
      <c r="I9" s="52">
        <f>I7-I8</f>
        <v>0</v>
      </c>
    </row>
    <row r="10" spans="2:9" ht="20.100000000000001" customHeight="1" thickBot="1" x14ac:dyDescent="0.2">
      <c r="B10" s="87" t="s">
        <v>0</v>
      </c>
      <c r="C10" s="10"/>
      <c r="D10" s="26" t="s">
        <v>73</v>
      </c>
      <c r="E10" s="15" t="s">
        <v>81</v>
      </c>
      <c r="F10" s="27" t="s">
        <v>75</v>
      </c>
      <c r="G10" s="36"/>
      <c r="H10" s="29" t="s">
        <v>81</v>
      </c>
      <c r="I10" s="27" t="s">
        <v>75</v>
      </c>
    </row>
    <row r="11" spans="2:9" ht="20.100000000000001" customHeight="1" x14ac:dyDescent="0.15">
      <c r="B11" s="88"/>
      <c r="C11" s="7" t="s">
        <v>82</v>
      </c>
      <c r="D11" s="22"/>
      <c r="E11" s="16"/>
      <c r="F11" s="30">
        <f>D11-E11</f>
        <v>0</v>
      </c>
      <c r="G11" s="31" t="s">
        <v>82</v>
      </c>
      <c r="H11" s="22"/>
      <c r="I11" s="30">
        <f>D11-H11</f>
        <v>0</v>
      </c>
    </row>
    <row r="12" spans="2:9" ht="20.100000000000001" customHeight="1" x14ac:dyDescent="0.15">
      <c r="B12" s="88"/>
      <c r="C12" s="63" t="s">
        <v>83</v>
      </c>
      <c r="D12" s="46"/>
      <c r="E12" s="64">
        <v>0</v>
      </c>
      <c r="F12" s="65">
        <f>D12-E12</f>
        <v>0</v>
      </c>
      <c r="G12" s="66" t="s">
        <v>83</v>
      </c>
      <c r="H12" s="46"/>
      <c r="I12" s="65">
        <f>D12-H12</f>
        <v>0</v>
      </c>
    </row>
    <row r="13" spans="2:9" ht="20.100000000000001" customHeight="1" x14ac:dyDescent="0.15">
      <c r="B13" s="88"/>
      <c r="C13" s="8" t="s">
        <v>84</v>
      </c>
      <c r="D13" s="23"/>
      <c r="E13" s="17">
        <v>0</v>
      </c>
      <c r="F13" s="32">
        <f>D13-E13</f>
        <v>0</v>
      </c>
      <c r="G13" s="33" t="s">
        <v>84</v>
      </c>
      <c r="H13" s="46"/>
      <c r="I13" s="32">
        <f>D13-H13</f>
        <v>0</v>
      </c>
    </row>
    <row r="14" spans="2:9" ht="20.100000000000001" customHeight="1" x14ac:dyDescent="0.15">
      <c r="B14" s="88"/>
      <c r="C14" s="8" t="s">
        <v>85</v>
      </c>
      <c r="D14" s="23"/>
      <c r="E14" s="17"/>
      <c r="F14" s="32">
        <f t="shared" ref="F14:F20" si="1">D14-E14</f>
        <v>0</v>
      </c>
      <c r="G14" s="33" t="s">
        <v>85</v>
      </c>
      <c r="H14" s="46"/>
      <c r="I14" s="32">
        <f t="shared" ref="I14:I19" si="2">D14-H14</f>
        <v>0</v>
      </c>
    </row>
    <row r="15" spans="2:9" ht="20.100000000000001" customHeight="1" x14ac:dyDescent="0.15">
      <c r="B15" s="88"/>
      <c r="C15" s="8" t="s">
        <v>86</v>
      </c>
      <c r="D15" s="23"/>
      <c r="E15" s="17">
        <v>0</v>
      </c>
      <c r="F15" s="32">
        <f t="shared" si="1"/>
        <v>0</v>
      </c>
      <c r="G15" s="33" t="s">
        <v>86</v>
      </c>
      <c r="H15" s="46"/>
      <c r="I15" s="32">
        <f t="shared" si="2"/>
        <v>0</v>
      </c>
    </row>
    <row r="16" spans="2:9" ht="20.100000000000001" customHeight="1" x14ac:dyDescent="0.15">
      <c r="B16" s="88"/>
      <c r="C16" s="8" t="s">
        <v>87</v>
      </c>
      <c r="D16" s="23"/>
      <c r="E16" s="17"/>
      <c r="F16" s="32">
        <f t="shared" si="1"/>
        <v>0</v>
      </c>
      <c r="G16" s="33" t="s">
        <v>87</v>
      </c>
      <c r="H16" s="46"/>
      <c r="I16" s="32">
        <f t="shared" si="2"/>
        <v>0</v>
      </c>
    </row>
    <row r="17" spans="2:9" ht="20.100000000000001" customHeight="1" x14ac:dyDescent="0.15">
      <c r="B17" s="88"/>
      <c r="C17" s="8" t="s">
        <v>88</v>
      </c>
      <c r="D17" s="23"/>
      <c r="E17" s="17">
        <v>0</v>
      </c>
      <c r="F17" s="32">
        <f t="shared" si="1"/>
        <v>0</v>
      </c>
      <c r="G17" s="33" t="s">
        <v>88</v>
      </c>
      <c r="H17" s="46"/>
      <c r="I17" s="32">
        <f t="shared" si="2"/>
        <v>0</v>
      </c>
    </row>
    <row r="18" spans="2:9" ht="20.100000000000001" customHeight="1" x14ac:dyDescent="0.15">
      <c r="B18" s="88"/>
      <c r="C18" s="8" t="s">
        <v>89</v>
      </c>
      <c r="D18" s="23"/>
      <c r="E18" s="17">
        <v>0</v>
      </c>
      <c r="F18" s="32">
        <f t="shared" si="1"/>
        <v>0</v>
      </c>
      <c r="G18" s="37" t="s">
        <v>89</v>
      </c>
      <c r="H18" s="46">
        <v>0</v>
      </c>
      <c r="I18" s="32">
        <f t="shared" si="2"/>
        <v>0</v>
      </c>
    </row>
    <row r="19" spans="2:9" ht="20.100000000000001" customHeight="1" x14ac:dyDescent="0.15">
      <c r="B19" s="88"/>
      <c r="C19" s="8" t="s">
        <v>90</v>
      </c>
      <c r="D19" s="23"/>
      <c r="E19" s="17">
        <v>0</v>
      </c>
      <c r="F19" s="32">
        <f t="shared" si="1"/>
        <v>0</v>
      </c>
      <c r="G19" s="37" t="s">
        <v>90</v>
      </c>
      <c r="H19" s="46">
        <v>0</v>
      </c>
      <c r="I19" s="32">
        <f t="shared" si="2"/>
        <v>0</v>
      </c>
    </row>
    <row r="20" spans="2:9" ht="20.100000000000001" customHeight="1" thickBot="1" x14ac:dyDescent="0.2">
      <c r="B20" s="89"/>
      <c r="C20" s="49" t="s">
        <v>91</v>
      </c>
      <c r="D20" s="59">
        <f>SUM(D11:D19)</f>
        <v>0</v>
      </c>
      <c r="E20" s="54">
        <f>SUM(E11:E19)</f>
        <v>0</v>
      </c>
      <c r="F20" s="58">
        <f t="shared" si="1"/>
        <v>0</v>
      </c>
      <c r="G20" s="56" t="s">
        <v>91</v>
      </c>
      <c r="H20" s="57">
        <f>SUM(H11:H19)</f>
        <v>0</v>
      </c>
      <c r="I20" s="55">
        <f>SUM(I11:I19)</f>
        <v>0</v>
      </c>
    </row>
    <row r="21" spans="2:9" ht="20.100000000000001" customHeight="1" thickBot="1" x14ac:dyDescent="0.2">
      <c r="B21" s="5" t="s">
        <v>3</v>
      </c>
      <c r="C21" s="12" t="s">
        <v>17</v>
      </c>
      <c r="D21" s="39">
        <f>D9-D20</f>
        <v>0</v>
      </c>
      <c r="E21" s="19"/>
      <c r="F21" s="40">
        <f>F9-F20</f>
        <v>0</v>
      </c>
      <c r="G21" s="41" t="s">
        <v>17</v>
      </c>
      <c r="H21" s="42"/>
      <c r="I21" s="40">
        <f>I9-I20</f>
        <v>0</v>
      </c>
    </row>
    <row r="22" spans="2:9" ht="20.100000000000001" customHeight="1" thickTop="1" thickBot="1" x14ac:dyDescent="0.2">
      <c r="B22" s="6" t="s">
        <v>1</v>
      </c>
      <c r="C22" s="11" t="s">
        <v>19</v>
      </c>
      <c r="D22" s="43">
        <f>D3+D21</f>
        <v>0</v>
      </c>
      <c r="E22" s="20"/>
      <c r="F22" s="44">
        <f>F3+F21</f>
        <v>0</v>
      </c>
      <c r="G22" s="45" t="s">
        <v>19</v>
      </c>
      <c r="H22" s="38"/>
      <c r="I22" s="44">
        <f>I3+I21</f>
        <v>0</v>
      </c>
    </row>
    <row r="24" spans="2:9" s="73" customFormat="1" ht="15" customHeight="1" x14ac:dyDescent="0.15">
      <c r="B24" s="73" t="s">
        <v>4</v>
      </c>
      <c r="E24" s="82"/>
    </row>
    <row r="25" spans="2:9" s="73" customFormat="1" ht="15" customHeight="1" x14ac:dyDescent="0.15">
      <c r="B25" s="74" t="s">
        <v>22</v>
      </c>
      <c r="C25" s="74"/>
      <c r="D25" s="74"/>
      <c r="E25" s="74"/>
      <c r="F25" s="74"/>
      <c r="G25" s="78"/>
      <c r="H25" s="78"/>
      <c r="I25" s="78"/>
    </row>
    <row r="26" spans="2:9" s="73" customFormat="1" ht="15" customHeight="1" x14ac:dyDescent="0.15">
      <c r="B26" s="73" t="s">
        <v>23</v>
      </c>
      <c r="E26" s="82"/>
    </row>
    <row r="27" spans="2:9" s="73" customFormat="1" ht="15" customHeight="1" x14ac:dyDescent="0.15">
      <c r="B27" s="73" t="s">
        <v>24</v>
      </c>
      <c r="E27" s="82"/>
    </row>
    <row r="28" spans="2:9" s="73" customFormat="1" ht="15" customHeight="1" x14ac:dyDescent="0.15">
      <c r="B28" s="73" t="s">
        <v>25</v>
      </c>
      <c r="E28" s="82"/>
    </row>
    <row r="29" spans="2:9" s="73" customFormat="1" ht="15" customHeight="1" x14ac:dyDescent="0.15">
      <c r="B29" s="73" t="s">
        <v>27</v>
      </c>
      <c r="E29" s="82"/>
    </row>
    <row r="30" spans="2:9" s="73" customFormat="1" ht="15" customHeight="1" x14ac:dyDescent="0.15">
      <c r="B30" s="73" t="s">
        <v>39</v>
      </c>
      <c r="E30" s="82"/>
    </row>
    <row r="31" spans="2:9" s="73" customFormat="1" ht="15" customHeight="1" x14ac:dyDescent="0.15">
      <c r="B31" s="73" t="s">
        <v>38</v>
      </c>
      <c r="E31" s="82"/>
    </row>
    <row r="32" spans="2:9" s="73" customFormat="1" ht="15" customHeight="1" x14ac:dyDescent="0.15">
      <c r="B32" s="73" t="s">
        <v>40</v>
      </c>
      <c r="E32" s="82"/>
    </row>
    <row r="33" spans="2:9" s="73" customFormat="1" ht="15" customHeight="1" x14ac:dyDescent="0.15">
      <c r="B33" s="73" t="s">
        <v>41</v>
      </c>
      <c r="E33" s="82"/>
    </row>
    <row r="34" spans="2:9" s="73" customFormat="1" ht="15" customHeight="1" x14ac:dyDescent="0.15">
      <c r="B34" s="74" t="s">
        <v>42</v>
      </c>
      <c r="C34" s="78"/>
      <c r="D34" s="78"/>
      <c r="E34" s="78"/>
      <c r="F34" s="78"/>
      <c r="G34" s="78"/>
      <c r="H34" s="78"/>
      <c r="I34" s="78"/>
    </row>
    <row r="35" spans="2:9" s="73" customFormat="1" ht="15" customHeight="1" x14ac:dyDescent="0.15">
      <c r="B35" s="73" t="s">
        <v>47</v>
      </c>
      <c r="E35" s="82"/>
    </row>
    <row r="36" spans="2:9" s="73" customFormat="1" ht="15" customHeight="1" x14ac:dyDescent="0.15">
      <c r="B36" s="73" t="s">
        <v>43</v>
      </c>
      <c r="E36" s="82"/>
    </row>
    <row r="37" spans="2:9" s="73" customFormat="1" ht="15" customHeight="1" x14ac:dyDescent="0.15">
      <c r="B37" s="73" t="s">
        <v>44</v>
      </c>
      <c r="E37" s="82"/>
    </row>
    <row r="38" spans="2:9" s="73" customFormat="1" ht="15" customHeight="1" x14ac:dyDescent="0.15">
      <c r="B38" s="73" t="s">
        <v>45</v>
      </c>
      <c r="E38" s="82"/>
    </row>
    <row r="39" spans="2:9" s="73" customFormat="1" ht="15" customHeight="1" x14ac:dyDescent="0.15">
      <c r="B39" s="73" t="s">
        <v>28</v>
      </c>
      <c r="E39" s="82"/>
    </row>
    <row r="40" spans="2:9" s="73" customFormat="1" ht="15" customHeight="1" x14ac:dyDescent="0.15">
      <c r="B40" s="73" t="s">
        <v>29</v>
      </c>
      <c r="E40" s="82"/>
    </row>
    <row r="41" spans="2:9" s="73" customFormat="1" ht="15" customHeight="1" x14ac:dyDescent="0.15">
      <c r="B41" s="73" t="s">
        <v>30</v>
      </c>
      <c r="E41" s="82"/>
    </row>
  </sheetData>
  <mergeCells count="4">
    <mergeCell ref="C2:F2"/>
    <mergeCell ref="G2:I2"/>
    <mergeCell ref="B10:B20"/>
    <mergeCell ref="B4:B9"/>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tabSelected="1" zoomScale="80" zoomScaleNormal="80" workbookViewId="0">
      <selection activeCell="C13" sqref="C13"/>
    </sheetView>
  </sheetViews>
  <sheetFormatPr defaultRowHeight="13.5" x14ac:dyDescent="0.15"/>
  <cols>
    <col min="2" max="2" width="11.25" customWidth="1"/>
    <col min="3" max="3" width="23.875" customWidth="1"/>
    <col min="4" max="4" width="14.625" customWidth="1"/>
    <col min="5" max="5" width="14.625" style="13" customWidth="1"/>
    <col min="6" max="6" width="14.625" customWidth="1"/>
    <col min="7" max="7" width="22.75" customWidth="1"/>
    <col min="8" max="9" width="14.625" customWidth="1"/>
    <col min="11" max="11" width="62" customWidth="1"/>
  </cols>
  <sheetData>
    <row r="1" spans="2:11" ht="14.25" thickBot="1" x14ac:dyDescent="0.2"/>
    <row r="2" spans="2:11" ht="20.100000000000001" customHeight="1" thickBot="1" x14ac:dyDescent="0.2">
      <c r="B2" s="3"/>
      <c r="C2" s="83" t="s">
        <v>59</v>
      </c>
      <c r="D2" s="84"/>
      <c r="E2" s="84"/>
      <c r="F2" s="85"/>
      <c r="G2" s="83" t="s">
        <v>60</v>
      </c>
      <c r="H2" s="86"/>
      <c r="I2" s="85"/>
      <c r="K2" s="75" t="s">
        <v>48</v>
      </c>
    </row>
    <row r="3" spans="2:11" ht="20.100000000000001" customHeight="1" thickBot="1" x14ac:dyDescent="0.2">
      <c r="B3" s="4" t="s">
        <v>2</v>
      </c>
      <c r="C3" s="53" t="s">
        <v>15</v>
      </c>
      <c r="D3" s="48">
        <v>5000000</v>
      </c>
      <c r="E3" s="14"/>
      <c r="F3" s="67">
        <f>D3</f>
        <v>5000000</v>
      </c>
      <c r="G3" s="61" t="s">
        <v>26</v>
      </c>
      <c r="H3" s="26"/>
      <c r="I3" s="67">
        <f>F22</f>
        <v>3150000</v>
      </c>
      <c r="K3" s="76"/>
    </row>
    <row r="4" spans="2:11" ht="20.100000000000001" customHeight="1" thickBot="1" x14ac:dyDescent="0.2">
      <c r="B4" s="90" t="s">
        <v>13</v>
      </c>
      <c r="C4" s="2"/>
      <c r="D4" s="26" t="s">
        <v>5</v>
      </c>
      <c r="E4" s="15" t="s">
        <v>6</v>
      </c>
      <c r="F4" s="27" t="s">
        <v>7</v>
      </c>
      <c r="G4" s="28"/>
      <c r="H4" s="29" t="s">
        <v>6</v>
      </c>
      <c r="I4" s="27"/>
      <c r="K4" s="76"/>
    </row>
    <row r="5" spans="2:11" ht="20.100000000000001" customHeight="1" x14ac:dyDescent="0.15">
      <c r="B5" s="91"/>
      <c r="C5" s="7" t="s">
        <v>10</v>
      </c>
      <c r="D5" s="22">
        <v>3500000</v>
      </c>
      <c r="E5" s="16">
        <v>-3000000</v>
      </c>
      <c r="F5" s="30">
        <f>D5+E5</f>
        <v>500000</v>
      </c>
      <c r="G5" s="31" t="s">
        <v>10</v>
      </c>
      <c r="H5" s="16">
        <v>-3000000</v>
      </c>
      <c r="I5" s="68">
        <f>D5+H5</f>
        <v>500000</v>
      </c>
      <c r="K5" s="76" t="s">
        <v>49</v>
      </c>
    </row>
    <row r="6" spans="2:11" ht="20.100000000000001" customHeight="1" x14ac:dyDescent="0.15">
      <c r="B6" s="91"/>
      <c r="C6" s="8" t="s">
        <v>9</v>
      </c>
      <c r="D6" s="23">
        <v>1500000</v>
      </c>
      <c r="E6" s="17">
        <v>0</v>
      </c>
      <c r="F6" s="32">
        <f>D6+E6</f>
        <v>1500000</v>
      </c>
      <c r="G6" s="33" t="s">
        <v>9</v>
      </c>
      <c r="H6" s="17">
        <v>-1500000</v>
      </c>
      <c r="I6" s="69">
        <f t="shared" ref="I6:I8" si="0">D6+H6</f>
        <v>0</v>
      </c>
      <c r="K6" s="76" t="s">
        <v>50</v>
      </c>
    </row>
    <row r="7" spans="2:11" ht="20.100000000000001" customHeight="1" thickBot="1" x14ac:dyDescent="0.2">
      <c r="B7" s="91"/>
      <c r="C7" s="9" t="s">
        <v>11</v>
      </c>
      <c r="D7" s="24">
        <f>D5+D6</f>
        <v>5000000</v>
      </c>
      <c r="E7" s="18">
        <f>E5+E6</f>
        <v>-3000000</v>
      </c>
      <c r="F7" s="34">
        <f>D7+E7</f>
        <v>2000000</v>
      </c>
      <c r="G7" s="35" t="s">
        <v>11</v>
      </c>
      <c r="H7" s="18">
        <f>H5+H6</f>
        <v>-4500000</v>
      </c>
      <c r="I7" s="70">
        <f t="shared" si="0"/>
        <v>500000</v>
      </c>
      <c r="K7" s="76" t="s">
        <v>51</v>
      </c>
    </row>
    <row r="8" spans="2:11" ht="20.100000000000001" customHeight="1" thickBot="1" x14ac:dyDescent="0.2">
      <c r="B8" s="91"/>
      <c r="C8" s="21" t="s">
        <v>12</v>
      </c>
      <c r="D8" s="24">
        <f>D7*30%</f>
        <v>1500000</v>
      </c>
      <c r="E8" s="47">
        <v>-500000</v>
      </c>
      <c r="F8" s="25">
        <f>D8+E8</f>
        <v>1000000</v>
      </c>
      <c r="G8" s="21" t="s">
        <v>12</v>
      </c>
      <c r="H8" s="47">
        <v>-1000000</v>
      </c>
      <c r="I8" s="71">
        <f t="shared" si="0"/>
        <v>500000</v>
      </c>
      <c r="K8" s="76" t="s">
        <v>52</v>
      </c>
    </row>
    <row r="9" spans="2:11" ht="20.100000000000001" customHeight="1" thickBot="1" x14ac:dyDescent="0.2">
      <c r="B9" s="92"/>
      <c r="C9" s="49" t="s">
        <v>14</v>
      </c>
      <c r="D9" s="60">
        <f>D7-D8</f>
        <v>3500000</v>
      </c>
      <c r="E9" s="50">
        <f>E7-E8</f>
        <v>-2500000</v>
      </c>
      <c r="F9" s="51">
        <f>D9+E9</f>
        <v>1000000</v>
      </c>
      <c r="G9" s="49" t="s">
        <v>14</v>
      </c>
      <c r="H9" s="57">
        <f>H7-H8</f>
        <v>-3500000</v>
      </c>
      <c r="I9" s="72">
        <f>I7-I8</f>
        <v>0</v>
      </c>
      <c r="K9" s="76"/>
    </row>
    <row r="10" spans="2:11" ht="20.100000000000001" customHeight="1" thickBot="1" x14ac:dyDescent="0.2">
      <c r="B10" s="87" t="s">
        <v>0</v>
      </c>
      <c r="C10" s="10"/>
      <c r="D10" s="26" t="s">
        <v>5</v>
      </c>
      <c r="E10" s="15" t="s">
        <v>8</v>
      </c>
      <c r="F10" s="27" t="s">
        <v>7</v>
      </c>
      <c r="G10" s="36"/>
      <c r="H10" s="29" t="s">
        <v>8</v>
      </c>
      <c r="I10" s="27" t="s">
        <v>7</v>
      </c>
      <c r="K10" s="76"/>
    </row>
    <row r="11" spans="2:11" ht="20.100000000000001" customHeight="1" x14ac:dyDescent="0.15">
      <c r="B11" s="88"/>
      <c r="C11" s="7" t="s">
        <v>21</v>
      </c>
      <c r="D11" s="22">
        <v>1200000</v>
      </c>
      <c r="E11" s="16">
        <v>100000</v>
      </c>
      <c r="F11" s="30">
        <f>D11-E11</f>
        <v>1100000</v>
      </c>
      <c r="G11" s="31" t="s">
        <v>21</v>
      </c>
      <c r="H11" s="22">
        <v>500000</v>
      </c>
      <c r="I11" s="30">
        <f>D11-H11</f>
        <v>700000</v>
      </c>
      <c r="K11" s="76" t="s">
        <v>53</v>
      </c>
    </row>
    <row r="12" spans="2:11" ht="20.100000000000001" customHeight="1" x14ac:dyDescent="0.15">
      <c r="B12" s="88"/>
      <c r="C12" s="63" t="s">
        <v>31</v>
      </c>
      <c r="D12" s="46">
        <v>200000</v>
      </c>
      <c r="E12" s="64">
        <v>0</v>
      </c>
      <c r="F12" s="65">
        <f>D12-E12</f>
        <v>200000</v>
      </c>
      <c r="G12" s="66" t="s">
        <v>31</v>
      </c>
      <c r="H12" s="46">
        <v>0</v>
      </c>
      <c r="I12" s="65">
        <f>D12-H12</f>
        <v>200000</v>
      </c>
      <c r="K12" s="76" t="s">
        <v>54</v>
      </c>
    </row>
    <row r="13" spans="2:11" ht="20.100000000000001" customHeight="1" x14ac:dyDescent="0.15">
      <c r="B13" s="88"/>
      <c r="C13" s="8" t="s">
        <v>32</v>
      </c>
      <c r="D13" s="23">
        <v>400000</v>
      </c>
      <c r="E13" s="17">
        <v>0</v>
      </c>
      <c r="F13" s="32">
        <f>D13-E13</f>
        <v>400000</v>
      </c>
      <c r="G13" s="33" t="s">
        <v>32</v>
      </c>
      <c r="H13" s="46">
        <v>0</v>
      </c>
      <c r="I13" s="32">
        <f>D13-H13</f>
        <v>400000</v>
      </c>
      <c r="K13" s="76"/>
    </row>
    <row r="14" spans="2:11" ht="20.100000000000001" customHeight="1" x14ac:dyDescent="0.15">
      <c r="B14" s="88"/>
      <c r="C14" s="8" t="s">
        <v>33</v>
      </c>
      <c r="D14" s="23">
        <v>400000</v>
      </c>
      <c r="E14" s="17">
        <v>200000</v>
      </c>
      <c r="F14" s="32">
        <f t="shared" ref="F14:F20" si="1">D14-E14</f>
        <v>200000</v>
      </c>
      <c r="G14" s="33" t="s">
        <v>33</v>
      </c>
      <c r="H14" s="46">
        <v>200000</v>
      </c>
      <c r="I14" s="32">
        <f t="shared" ref="I14:I19" si="2">D14-H14</f>
        <v>200000</v>
      </c>
      <c r="K14" s="76"/>
    </row>
    <row r="15" spans="2:11" ht="20.100000000000001" customHeight="1" x14ac:dyDescent="0.15">
      <c r="B15" s="88"/>
      <c r="C15" s="8" t="s">
        <v>34</v>
      </c>
      <c r="D15" s="23">
        <v>200000</v>
      </c>
      <c r="E15" s="17">
        <v>0</v>
      </c>
      <c r="F15" s="32">
        <f t="shared" si="1"/>
        <v>200000</v>
      </c>
      <c r="G15" s="33" t="s">
        <v>34</v>
      </c>
      <c r="H15" s="46">
        <v>0</v>
      </c>
      <c r="I15" s="32">
        <f t="shared" si="2"/>
        <v>200000</v>
      </c>
      <c r="K15" s="76" t="s">
        <v>55</v>
      </c>
    </row>
    <row r="16" spans="2:11" ht="20.100000000000001" customHeight="1" x14ac:dyDescent="0.15">
      <c r="B16" s="88"/>
      <c r="C16" s="8" t="s">
        <v>46</v>
      </c>
      <c r="D16" s="23">
        <v>250000</v>
      </c>
      <c r="E16" s="17">
        <v>150000</v>
      </c>
      <c r="F16" s="32">
        <f t="shared" si="1"/>
        <v>100000</v>
      </c>
      <c r="G16" s="33" t="s">
        <v>46</v>
      </c>
      <c r="H16" s="46">
        <v>200000</v>
      </c>
      <c r="I16" s="32">
        <f t="shared" si="2"/>
        <v>50000</v>
      </c>
      <c r="K16" s="76" t="s">
        <v>56</v>
      </c>
    </row>
    <row r="17" spans="2:11" ht="20.100000000000001" customHeight="1" x14ac:dyDescent="0.15">
      <c r="B17" s="88"/>
      <c r="C17" s="8" t="s">
        <v>35</v>
      </c>
      <c r="D17" s="23">
        <v>300000</v>
      </c>
      <c r="E17" s="17">
        <v>0</v>
      </c>
      <c r="F17" s="32">
        <f t="shared" si="1"/>
        <v>300000</v>
      </c>
      <c r="G17" s="33" t="s">
        <v>35</v>
      </c>
      <c r="H17" s="46">
        <v>300000</v>
      </c>
      <c r="I17" s="32">
        <f t="shared" si="2"/>
        <v>0</v>
      </c>
      <c r="K17" s="76"/>
    </row>
    <row r="18" spans="2:11" ht="20.100000000000001" customHeight="1" x14ac:dyDescent="0.15">
      <c r="B18" s="88"/>
      <c r="C18" s="8" t="s">
        <v>36</v>
      </c>
      <c r="D18" s="23">
        <v>100000</v>
      </c>
      <c r="E18" s="17">
        <v>0</v>
      </c>
      <c r="F18" s="32">
        <f t="shared" si="1"/>
        <v>100000</v>
      </c>
      <c r="G18" s="37" t="s">
        <v>36</v>
      </c>
      <c r="H18" s="46">
        <v>0</v>
      </c>
      <c r="I18" s="32">
        <f t="shared" si="2"/>
        <v>100000</v>
      </c>
      <c r="K18" s="76" t="s">
        <v>57</v>
      </c>
    </row>
    <row r="19" spans="2:11" ht="20.100000000000001" customHeight="1" x14ac:dyDescent="0.15">
      <c r="B19" s="88"/>
      <c r="C19" s="8" t="s">
        <v>37</v>
      </c>
      <c r="D19" s="23">
        <v>250000</v>
      </c>
      <c r="E19" s="17">
        <v>0</v>
      </c>
      <c r="F19" s="32">
        <f t="shared" si="1"/>
        <v>250000</v>
      </c>
      <c r="G19" s="37" t="s">
        <v>37</v>
      </c>
      <c r="H19" s="46">
        <v>0</v>
      </c>
      <c r="I19" s="32">
        <f t="shared" si="2"/>
        <v>250000</v>
      </c>
      <c r="K19" s="76" t="s">
        <v>58</v>
      </c>
    </row>
    <row r="20" spans="2:11" ht="20.100000000000001" customHeight="1" thickBot="1" x14ac:dyDescent="0.2">
      <c r="B20" s="89"/>
      <c r="C20" s="49" t="s">
        <v>16</v>
      </c>
      <c r="D20" s="59">
        <f>SUM(D11:D19)</f>
        <v>3300000</v>
      </c>
      <c r="E20" s="54">
        <f>SUM(E11:E19)</f>
        <v>450000</v>
      </c>
      <c r="F20" s="58">
        <f t="shared" si="1"/>
        <v>2850000</v>
      </c>
      <c r="G20" s="56" t="s">
        <v>16</v>
      </c>
      <c r="H20" s="57">
        <f>SUM(H11:H19)</f>
        <v>1200000</v>
      </c>
      <c r="I20" s="55">
        <f>SUM(I11:I19)</f>
        <v>2100000</v>
      </c>
    </row>
    <row r="21" spans="2:11" ht="20.100000000000001" customHeight="1" thickBot="1" x14ac:dyDescent="0.2">
      <c r="B21" s="5" t="s">
        <v>3</v>
      </c>
      <c r="C21" s="12" t="s">
        <v>18</v>
      </c>
      <c r="D21" s="39">
        <f>D9-D20</f>
        <v>200000</v>
      </c>
      <c r="E21" s="19"/>
      <c r="F21" s="40">
        <f>F9-F20</f>
        <v>-1850000</v>
      </c>
      <c r="G21" s="41" t="s">
        <v>17</v>
      </c>
      <c r="H21" s="42"/>
      <c r="I21" s="40">
        <f>I9-I20</f>
        <v>-2100000</v>
      </c>
    </row>
    <row r="22" spans="2:11" ht="20.100000000000001" customHeight="1" thickTop="1" thickBot="1" x14ac:dyDescent="0.2">
      <c r="B22" s="6" t="s">
        <v>1</v>
      </c>
      <c r="C22" s="11" t="s">
        <v>20</v>
      </c>
      <c r="D22" s="43">
        <f>D3+D21</f>
        <v>5200000</v>
      </c>
      <c r="E22" s="20"/>
      <c r="F22" s="44">
        <f>F3+F21</f>
        <v>3150000</v>
      </c>
      <c r="G22" s="45" t="s">
        <v>19</v>
      </c>
      <c r="H22" s="38"/>
      <c r="I22" s="44">
        <f>I3+I21</f>
        <v>1050000</v>
      </c>
    </row>
    <row r="24" spans="2:11" ht="15" customHeight="1" x14ac:dyDescent="0.15">
      <c r="B24" s="73" t="s">
        <v>4</v>
      </c>
    </row>
    <row r="25" spans="2:11" ht="15" customHeight="1" x14ac:dyDescent="0.15">
      <c r="B25" s="74" t="s">
        <v>22</v>
      </c>
      <c r="C25" s="62"/>
      <c r="D25" s="62"/>
      <c r="E25" s="62"/>
      <c r="F25" s="62"/>
      <c r="G25" s="1"/>
      <c r="H25" s="1"/>
      <c r="I25" s="1"/>
    </row>
    <row r="26" spans="2:11" ht="15" customHeight="1" x14ac:dyDescent="0.15">
      <c r="B26" s="73" t="s">
        <v>23</v>
      </c>
    </row>
    <row r="27" spans="2:11" ht="15" customHeight="1" x14ac:dyDescent="0.15">
      <c r="B27" s="73" t="s">
        <v>24</v>
      </c>
    </row>
    <row r="28" spans="2:11" ht="15" customHeight="1" x14ac:dyDescent="0.15">
      <c r="B28" s="73" t="s">
        <v>25</v>
      </c>
    </row>
    <row r="29" spans="2:11" ht="15" customHeight="1" x14ac:dyDescent="0.15">
      <c r="B29" s="73" t="s">
        <v>27</v>
      </c>
    </row>
    <row r="30" spans="2:11" ht="15" customHeight="1" x14ac:dyDescent="0.15">
      <c r="B30" s="73" t="s">
        <v>39</v>
      </c>
    </row>
    <row r="31" spans="2:11" ht="15" customHeight="1" x14ac:dyDescent="0.15">
      <c r="B31" s="73" t="s">
        <v>38</v>
      </c>
    </row>
    <row r="32" spans="2:11" ht="15" customHeight="1" x14ac:dyDescent="0.15">
      <c r="B32" s="73" t="s">
        <v>40</v>
      </c>
    </row>
    <row r="33" spans="2:9" ht="15" customHeight="1" x14ac:dyDescent="0.15">
      <c r="B33" s="73" t="s">
        <v>41</v>
      </c>
    </row>
    <row r="34" spans="2:9" ht="15" customHeight="1" x14ac:dyDescent="0.15">
      <c r="B34" s="73" t="s">
        <v>42</v>
      </c>
    </row>
    <row r="35" spans="2:9" ht="15" customHeight="1" x14ac:dyDescent="0.15">
      <c r="B35" s="73" t="s">
        <v>47</v>
      </c>
    </row>
    <row r="36" spans="2:9" ht="15" customHeight="1" x14ac:dyDescent="0.15">
      <c r="B36" s="74" t="s">
        <v>43</v>
      </c>
      <c r="C36" s="1"/>
      <c r="D36" s="1"/>
      <c r="E36" s="1"/>
      <c r="F36" s="1"/>
      <c r="G36" s="1"/>
      <c r="H36" s="1"/>
      <c r="I36" s="1"/>
    </row>
    <row r="37" spans="2:9" ht="15" customHeight="1" x14ac:dyDescent="0.15">
      <c r="B37" s="73" t="s">
        <v>44</v>
      </c>
    </row>
    <row r="38" spans="2:9" ht="15" customHeight="1" x14ac:dyDescent="0.15">
      <c r="B38" s="73" t="s">
        <v>45</v>
      </c>
    </row>
    <row r="39" spans="2:9" ht="15" customHeight="1" x14ac:dyDescent="0.15">
      <c r="B39" s="73" t="s">
        <v>28</v>
      </c>
    </row>
    <row r="40" spans="2:9" ht="15" customHeight="1" x14ac:dyDescent="0.15">
      <c r="B40" s="73" t="s">
        <v>29</v>
      </c>
    </row>
    <row r="41" spans="2:9" ht="15" customHeight="1" x14ac:dyDescent="0.15">
      <c r="B41" s="73" t="s">
        <v>30</v>
      </c>
    </row>
  </sheetData>
  <mergeCells count="4">
    <mergeCell ref="C2:F2"/>
    <mergeCell ref="G2:I2"/>
    <mergeCell ref="B4:B9"/>
    <mergeCell ref="B10:B20"/>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2022-08-31T05:48:05Z</cp:lastPrinted>
  <dcterms:created xsi:type="dcterms:W3CDTF">2017-03-15T05:38:15Z</dcterms:created>
  <dcterms:modified xsi:type="dcterms:W3CDTF">2022-09-01T04:01:34Z</dcterms:modified>
</cp:coreProperties>
</file>